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475" windowHeight="5895" activeTab="0"/>
  </bookViews>
  <sheets>
    <sheet name="Sheet1" sheetId="1" r:id="rId1"/>
  </sheets>
  <definedNames>
    <definedName name="_xlnm.Print_Area" localSheetId="0">'Sheet1'!$A$1:$E$49</definedName>
  </definedNames>
  <calcPr fullCalcOnLoad="1"/>
</workbook>
</file>

<file path=xl/sharedStrings.xml><?xml version="1.0" encoding="utf-8"?>
<sst xmlns="http://schemas.openxmlformats.org/spreadsheetml/2006/main" count="35" uniqueCount="33">
  <si>
    <t xml:space="preserve">Number of qualifying children (under 17 at end of 2007) </t>
  </si>
  <si>
    <t>Tax limitation:</t>
  </si>
  <si>
    <t>Children:</t>
  </si>
  <si>
    <t>Net tax</t>
  </si>
  <si>
    <t>Adjusted gross income:</t>
  </si>
  <si>
    <t>Rebate amount</t>
  </si>
  <si>
    <t>Single</t>
  </si>
  <si>
    <t>MFJ</t>
  </si>
  <si>
    <t>Tax liability</t>
  </si>
  <si>
    <t>Basic amount</t>
  </si>
  <si>
    <t>Allowed</t>
  </si>
  <si>
    <t>Minimum amount</t>
  </si>
  <si>
    <t>Qualifying children</t>
  </si>
  <si>
    <t>Child amount</t>
  </si>
  <si>
    <t>Amount before limit</t>
  </si>
  <si>
    <t>AGI reduction</t>
  </si>
  <si>
    <t>1040 Line 57 (or 1040A Line 35 or 1040EZ Line 10)</t>
  </si>
  <si>
    <t>1040 Line 52 (or 1040A Line 32)</t>
  </si>
  <si>
    <t>1040 Line 37 (or 1040A Line 21 or 1040EZ Line 4)</t>
  </si>
  <si>
    <t>Check here if MFJ (otherwise, leave blank)</t>
  </si>
  <si>
    <t>Questions:</t>
  </si>
  <si>
    <t xml:space="preserve">   another taxpayer's return</t>
  </si>
  <si>
    <t>Check here if taxpayer files a 1040NR</t>
  </si>
  <si>
    <t xml:space="preserve">   (2) has at least $3,000 of qualifying income *</t>
  </si>
  <si>
    <t>Rebate Calculator</t>
  </si>
  <si>
    <t>* Qualifying income includes earned income, Social Security benefits,</t>
  </si>
  <si>
    <t xml:space="preserve">     and certain nontaxable combat pay.</t>
  </si>
  <si>
    <t xml:space="preserve">    certain Railroad Retirement benefits, certain Veterans benefits,</t>
  </si>
  <si>
    <t>Client Name - Type Here</t>
  </si>
  <si>
    <t>This information is provided with the understanding that the publisher is not engaged in rendering legal, accounting, or other professional advice and assumes no liability whatsoever in connection with its use. Because tax laws are constantly changing, and are subject to differing interpretations, we urge you to do additional research before acting on the information contained in this document.</t>
  </si>
  <si>
    <t>Original material in Spidell's California Taxes On-Line is copyrighted and may be reproduced for educational purposes or quoted by crediting Spidell's California Taxes On-Line.</t>
  </si>
  <si>
    <t xml:space="preserve">Check here if taxpayer can be claimed as a dependent on </t>
  </si>
  <si>
    <r>
      <t xml:space="preserve">Check here if taxpayer (1) files a return </t>
    </r>
    <r>
      <rPr>
        <i/>
        <sz val="9"/>
        <rFont val="Verdana"/>
        <family val="2"/>
      </rPr>
      <t>and</t>
    </r>
    <r>
      <rPr>
        <sz val="9"/>
        <rFont val="Verdana"/>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</si>
</sst>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15">
    <font>
      <sz val="10"/>
      <name val="Arial"/>
      <family val="0"/>
    </font>
    <font>
      <sz val="8"/>
      <name val="Arial"/>
      <family val="0"/>
    </font>
    <font>
      <sz val="8"/>
      <name val="Tahoma"/>
      <family val="2"/>
    </font>
    <font>
      <sz val="9"/>
      <name val="Verdana"/>
      <family val="2"/>
    </font>
    <font>
      <sz val="10"/>
      <name val="Verdana"/>
      <family val="2"/>
    </font>
    <font>
      <b/>
      <sz val="16"/>
      <name val="Verdana"/>
      <family val="2"/>
    </font>
    <font>
      <b/>
      <sz val="10"/>
      <name val="Verdana"/>
      <family val="2"/>
    </font>
    <font>
      <b/>
      <sz val="20"/>
      <name val="Verdana"/>
      <family val="2"/>
    </font>
    <font>
      <sz val="10"/>
      <color indexed="10"/>
      <name val="Verdana"/>
      <family val="2"/>
    </font>
    <font>
      <i/>
      <sz val="9"/>
      <name val="Verdana"/>
      <family val="2"/>
    </font>
    <font>
      <b/>
      <sz val="9"/>
      <name val="Verdana"/>
      <family val="2"/>
    </font>
    <font>
      <b/>
      <sz val="11"/>
      <name val="Verdana"/>
      <family val="2"/>
    </font>
    <font>
      <sz val="11"/>
      <name val="Verdana"/>
      <family val="2"/>
    </font>
    <font>
      <sz val="8"/>
      <name val="Verdana"/>
      <family val="2"/>
    </font>
    <font>
      <sz val="7"/>
      <name val="Verdana"/>
      <family val="2"/>
    </font>
  </fonts>
  <fills count="2">
    <fill>
      <patternFill/>
    </fill>
    <fill>
      <patternFill patternType="gray125"/>
    </fill>
  </fills>
  <borders count="4">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4" fillId="0" borderId="0" xfId="0" applyFont="1" applyAlignment="1" applyProtection="1">
      <alignment/>
      <protection/>
    </xf>
    <xf numFmtId="0" fontId="5" fillId="0" borderId="0" xfId="0" applyFont="1" applyAlignment="1" applyProtection="1">
      <alignment horizontal="center"/>
      <protection/>
    </xf>
    <xf numFmtId="165" fontId="4" fillId="0" borderId="0" xfId="15" applyNumberFormat="1" applyFont="1" applyAlignment="1" applyProtection="1">
      <alignment horizontal="centerContinuous"/>
      <protection/>
    </xf>
    <xf numFmtId="165" fontId="4" fillId="0" borderId="0" xfId="15" applyNumberFormat="1" applyFont="1" applyAlignment="1" applyProtection="1">
      <alignment/>
      <protection/>
    </xf>
    <xf numFmtId="0" fontId="6" fillId="0" borderId="0" xfId="0" applyFont="1" applyAlignment="1" applyProtection="1">
      <alignment horizontal="centerContinuous"/>
      <protection/>
    </xf>
    <xf numFmtId="0" fontId="7" fillId="0" borderId="0" xfId="0" applyFont="1" applyAlignment="1" applyProtection="1">
      <alignment horizontal="center"/>
      <protection locked="0"/>
    </xf>
    <xf numFmtId="165" fontId="6" fillId="0" borderId="0" xfId="15" applyNumberFormat="1" applyFont="1" applyAlignment="1" applyProtection="1">
      <alignment horizontal="centerContinuous"/>
      <protection/>
    </xf>
    <xf numFmtId="0" fontId="6" fillId="0" borderId="0" xfId="0" applyFont="1" applyAlignment="1" applyProtection="1">
      <alignment/>
      <protection/>
    </xf>
    <xf numFmtId="0" fontId="3" fillId="0" borderId="0" xfId="0" applyFont="1" applyAlignment="1" applyProtection="1">
      <alignment/>
      <protection/>
    </xf>
    <xf numFmtId="0" fontId="8" fillId="0" borderId="0" xfId="0" applyFont="1" applyAlignment="1" applyProtection="1">
      <alignment/>
      <protection/>
    </xf>
    <xf numFmtId="0" fontId="10" fillId="0" borderId="0" xfId="0" applyFont="1" applyAlignment="1" applyProtection="1">
      <alignment/>
      <protection/>
    </xf>
    <xf numFmtId="3" fontId="4" fillId="0" borderId="0" xfId="15" applyNumberFormat="1" applyFont="1" applyAlignment="1" applyProtection="1">
      <alignment/>
      <protection locked="0"/>
    </xf>
    <xf numFmtId="3" fontId="4" fillId="0" borderId="0" xfId="15" applyNumberFormat="1" applyFont="1" applyBorder="1" applyAlignment="1" applyProtection="1">
      <alignment/>
      <protection locked="0"/>
    </xf>
    <xf numFmtId="3" fontId="4" fillId="0" borderId="1" xfId="15" applyNumberFormat="1" applyFont="1" applyBorder="1" applyAlignment="1" applyProtection="1">
      <alignment/>
      <protection/>
    </xf>
    <xf numFmtId="3" fontId="4" fillId="0" borderId="2" xfId="15" applyNumberFormat="1" applyFont="1" applyBorder="1" applyAlignment="1" applyProtection="1">
      <alignment/>
      <protection locked="0"/>
    </xf>
    <xf numFmtId="0" fontId="11" fillId="0" borderId="0" xfId="0" applyFont="1" applyAlignment="1" applyProtection="1">
      <alignment/>
      <protection/>
    </xf>
    <xf numFmtId="3" fontId="12" fillId="0" borderId="2" xfId="15" applyNumberFormat="1" applyFont="1" applyBorder="1" applyAlignment="1" applyProtection="1">
      <alignment/>
      <protection/>
    </xf>
    <xf numFmtId="0" fontId="13" fillId="0" borderId="0" xfId="0" applyFont="1" applyAlignment="1" applyProtection="1">
      <alignment/>
      <protection/>
    </xf>
    <xf numFmtId="0" fontId="14" fillId="0" borderId="0" xfId="0" applyFont="1" applyAlignment="1" applyProtection="1">
      <alignment wrapText="1"/>
      <protection/>
    </xf>
    <xf numFmtId="0" fontId="4" fillId="0" borderId="0" xfId="0" applyFont="1" applyAlignment="1" applyProtection="1">
      <alignment/>
      <protection hidden="1"/>
    </xf>
    <xf numFmtId="0" fontId="4" fillId="0" borderId="0" xfId="0" applyFont="1" applyAlignment="1" applyProtection="1">
      <alignment/>
      <protection hidden="1" locked="0"/>
    </xf>
    <xf numFmtId="0" fontId="4" fillId="0" borderId="0" xfId="0" applyFont="1" applyAlignment="1" applyProtection="1">
      <alignment wrapText="1"/>
      <protection/>
    </xf>
    <xf numFmtId="165" fontId="4" fillId="0" borderId="3" xfId="15" applyNumberFormat="1" applyFont="1" applyBorder="1" applyAlignment="1" applyProtection="1">
      <alignment horizontal="center"/>
      <protection hidden="1"/>
    </xf>
    <xf numFmtId="165" fontId="4" fillId="0" borderId="0" xfId="15" applyNumberFormat="1" applyFont="1" applyAlignment="1" applyProtection="1">
      <alignment/>
      <protection hidden="1"/>
    </xf>
    <xf numFmtId="0" fontId="4" fillId="0" borderId="0" xfId="0" applyFont="1" applyAlignment="1" applyProtection="1">
      <alignment horizontal="left"/>
      <protection/>
    </xf>
    <xf numFmtId="0" fontId="6" fillId="0" borderId="0" xfId="0" applyFont="1" applyAlignment="1" applyProtection="1">
      <alignment horizontal="left"/>
      <protection/>
    </xf>
    <xf numFmtId="0" fontId="4" fillId="0" borderId="0" xfId="0" applyFont="1" applyBorder="1" applyAlignment="1" applyProtection="1">
      <alignment horizontal="left"/>
      <protection/>
    </xf>
    <xf numFmtId="0" fontId="4" fillId="0" borderId="0" xfId="0" applyFont="1" applyFill="1" applyBorder="1" applyAlignment="1" applyProtection="1">
      <alignment horizontal="left"/>
      <protection/>
    </xf>
    <xf numFmtId="0" fontId="12" fillId="0" borderId="0" xfId="0" applyFont="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1819275</xdr:colOff>
      <xdr:row>44</xdr:row>
      <xdr:rowOff>9525</xdr:rowOff>
    </xdr:from>
    <xdr:to>
      <xdr:col>1</xdr:col>
      <xdr:colOff>3733800</xdr:colOff>
      <xdr:row>47</xdr:row>
      <xdr:rowOff>0</xdr:rowOff>
    </xdr:to>
    <xdr:pic>
      <xdr:nvPicPr>
        <xdr:cNvPr id="1" name="Picture 21"/>
        <xdr:cNvPicPr preferRelativeResize="1">
          <a:picLocks noChangeAspect="1"/>
        </xdr:cNvPicPr>
      </xdr:nvPicPr>
      <xdr:blipFill>
        <a:blip r:embed="rId1"/>
        <a:stretch>
          <a:fillRect/>
        </a:stretch>
      </xdr:blipFill>
      <xdr:spPr>
        <a:xfrm>
          <a:off x="1981200" y="6877050"/>
          <a:ext cx="19145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AC69"/>
  <sheetViews>
    <sheetView showGridLines="0" tabSelected="1" workbookViewId="0" topLeftCell="A1">
      <selection activeCell="B4" sqref="B4"/>
    </sheetView>
  </sheetViews>
  <sheetFormatPr defaultColWidth="9.140625" defaultRowHeight="12.75"/>
  <cols>
    <col min="1" max="1" width="2.421875" style="1" customWidth="1"/>
    <col min="2" max="2" width="70.28125" style="1" customWidth="1"/>
    <col min="3" max="3" width="2.8515625" style="25" customWidth="1"/>
    <col min="4" max="4" width="11.28125" style="4" customWidth="1"/>
    <col min="5" max="22" width="9.140625" style="1" customWidth="1"/>
    <col min="23" max="23" width="18.28125" style="1" customWidth="1"/>
    <col min="24" max="24" width="9.28125" style="4" bestFit="1" customWidth="1"/>
    <col min="25" max="25" width="24.421875" style="4" customWidth="1"/>
    <col min="26" max="26" width="22.421875" style="1" customWidth="1"/>
    <col min="27" max="27" width="13.7109375" style="1" hidden="1" customWidth="1"/>
    <col min="28" max="28" width="11.421875" style="1" hidden="1" customWidth="1"/>
    <col min="29" max="29" width="9.140625" style="1" hidden="1" customWidth="1"/>
    <col min="30" max="30" width="7.8515625" style="1" hidden="1" customWidth="1"/>
    <col min="31" max="16384" width="9.140625" style="1" customWidth="1"/>
  </cols>
  <sheetData>
    <row r="1" ht="11.25" customHeight="1"/>
    <row r="2" spans="2:4" ht="18.75" customHeight="1">
      <c r="B2" s="2" t="s">
        <v>24</v>
      </c>
      <c r="D2" s="3"/>
    </row>
    <row r="3" ht="5.25" customHeight="1"/>
    <row r="4" spans="1:4" ht="22.5" customHeight="1">
      <c r="A4" s="5"/>
      <c r="B4" s="6" t="s">
        <v>28</v>
      </c>
      <c r="C4" s="26"/>
      <c r="D4" s="7"/>
    </row>
    <row r="5" ht="12.75"/>
    <row r="6" ht="12.75">
      <c r="A6" s="8" t="s">
        <v>20</v>
      </c>
    </row>
    <row r="7" ht="6.75" customHeight="1">
      <c r="A7" s="8"/>
    </row>
    <row r="8" spans="1:5" ht="12.75">
      <c r="A8" s="8"/>
      <c r="B8" s="9" t="s">
        <v>19</v>
      </c>
      <c r="C8" s="27"/>
      <c r="E8" s="10"/>
    </row>
    <row r="9" spans="1:3" ht="3.75" customHeight="1">
      <c r="A9" s="8"/>
      <c r="B9" s="9"/>
      <c r="C9" s="28"/>
    </row>
    <row r="10" spans="1:3" ht="12.75">
      <c r="A10" s="8"/>
      <c r="B10" s="9" t="s">
        <v>32</v>
      </c>
      <c r="C10" s="27"/>
    </row>
    <row r="11" ht="12.75" customHeight="1">
      <c r="B11" s="9" t="s">
        <v>23</v>
      </c>
    </row>
    <row r="12" ht="3.75" customHeight="1">
      <c r="B12" s="9"/>
    </row>
    <row r="13" ht="12.75" customHeight="1">
      <c r="B13" s="9" t="s">
        <v>31</v>
      </c>
    </row>
    <row r="14" spans="2:5" ht="12.75" customHeight="1">
      <c r="B14" s="9" t="s">
        <v>21</v>
      </c>
      <c r="E14" s="10">
        <f>IF(AA43,"Taxpayer does not qualify for rebate","")</f>
      </c>
    </row>
    <row r="15" ht="3.75" customHeight="1">
      <c r="B15" s="9"/>
    </row>
    <row r="16" spans="2:5" ht="12.75" customHeight="1">
      <c r="B16" s="9" t="s">
        <v>22</v>
      </c>
      <c r="E16" s="10">
        <f>IF(AA44,"Taxpayer does not qualify for rebate","")</f>
      </c>
    </row>
    <row r="17" ht="12.75" customHeight="1"/>
    <row r="18" spans="1:2" ht="12.75">
      <c r="A18" s="11" t="s">
        <v>1</v>
      </c>
      <c r="B18" s="9"/>
    </row>
    <row r="19" spans="1:2" ht="6.75" customHeight="1">
      <c r="A19" s="11"/>
      <c r="B19" s="9"/>
    </row>
    <row r="20" spans="1:4" ht="12.75">
      <c r="A20" s="9"/>
      <c r="B20" s="9" t="s">
        <v>16</v>
      </c>
      <c r="D20" s="12">
        <v>0</v>
      </c>
    </row>
    <row r="21" spans="1:4" ht="12.75">
      <c r="A21" s="9"/>
      <c r="B21" s="9" t="s">
        <v>17</v>
      </c>
      <c r="D21" s="13">
        <v>0</v>
      </c>
    </row>
    <row r="22" spans="1:4" ht="13.5" thickBot="1">
      <c r="A22" s="9"/>
      <c r="B22" s="9" t="s">
        <v>3</v>
      </c>
      <c r="D22" s="14">
        <f>SUM(D20:D21)</f>
        <v>0</v>
      </c>
    </row>
    <row r="23" spans="1:2" ht="12.75" customHeight="1" thickTop="1">
      <c r="A23" s="9"/>
      <c r="B23" s="9"/>
    </row>
    <row r="24" spans="1:2" ht="12.75">
      <c r="A24" s="11" t="s">
        <v>4</v>
      </c>
      <c r="B24" s="9"/>
    </row>
    <row r="25" spans="1:2" ht="6.75" customHeight="1">
      <c r="A25" s="11"/>
      <c r="B25" s="9"/>
    </row>
    <row r="26" spans="1:4" ht="13.5" thickBot="1">
      <c r="A26" s="9"/>
      <c r="B26" s="9" t="s">
        <v>18</v>
      </c>
      <c r="D26" s="15">
        <v>0</v>
      </c>
    </row>
    <row r="27" spans="1:2" ht="12.75" customHeight="1" thickTop="1">
      <c r="A27" s="9"/>
      <c r="B27" s="9"/>
    </row>
    <row r="28" spans="1:2" ht="12.75">
      <c r="A28" s="11" t="s">
        <v>2</v>
      </c>
      <c r="B28" s="9"/>
    </row>
    <row r="29" spans="1:2" ht="6.75" customHeight="1">
      <c r="A29" s="11"/>
      <c r="B29" s="9"/>
    </row>
    <row r="30" spans="1:4" ht="13.5" thickBot="1">
      <c r="A30" s="9"/>
      <c r="B30" s="9" t="s">
        <v>0</v>
      </c>
      <c r="D30" s="15">
        <v>0</v>
      </c>
    </row>
    <row r="31" spans="1:2" ht="6.75" customHeight="1" thickTop="1">
      <c r="A31" s="9"/>
      <c r="B31" s="9"/>
    </row>
    <row r="32" spans="1:2" ht="12.75">
      <c r="A32" s="9"/>
      <c r="B32" s="9"/>
    </row>
    <row r="33" spans="1:4" ht="15" thickBot="1">
      <c r="A33" s="9"/>
      <c r="B33" s="16" t="s">
        <v>5</v>
      </c>
      <c r="C33" s="29"/>
      <c r="D33" s="17">
        <f>IF(AA43,0,IF(AA44,0,IF(AA41,AC69,AB69)))</f>
        <v>0</v>
      </c>
    </row>
    <row r="34" ht="13.5" thickTop="1"/>
    <row r="36" ht="12.75">
      <c r="B36" s="18" t="s">
        <v>25</v>
      </c>
    </row>
    <row r="37" ht="12.75">
      <c r="B37" s="18" t="s">
        <v>27</v>
      </c>
    </row>
    <row r="38" ht="12.75">
      <c r="B38" s="18" t="s">
        <v>26</v>
      </c>
    </row>
    <row r="39" ht="12.75">
      <c r="B39" s="18"/>
    </row>
    <row r="40" ht="8.25" customHeight="1"/>
    <row r="41" spans="2:29" ht="41.25" customHeight="1">
      <c r="B41" s="19" t="s">
        <v>29</v>
      </c>
      <c r="Z41" s="20"/>
      <c r="AA41" s="21" t="b">
        <v>0</v>
      </c>
      <c r="AB41" s="20"/>
      <c r="AC41" s="20"/>
    </row>
    <row r="42" spans="2:29" ht="7.5" customHeight="1">
      <c r="B42" s="22"/>
      <c r="Z42" s="20"/>
      <c r="AA42" s="21" t="b">
        <v>0</v>
      </c>
      <c r="AB42" s="20"/>
      <c r="AC42" s="20"/>
    </row>
    <row r="43" spans="2:29" ht="18.75">
      <c r="B43" s="19" t="s">
        <v>30</v>
      </c>
      <c r="Z43" s="20"/>
      <c r="AA43" s="21" t="b">
        <v>0</v>
      </c>
      <c r="AB43" s="20"/>
      <c r="AC43" s="20"/>
    </row>
    <row r="44" spans="26:29" ht="12.75">
      <c r="Z44" s="20"/>
      <c r="AA44" s="21" t="b">
        <v>0</v>
      </c>
      <c r="AB44" s="20"/>
      <c r="AC44" s="20"/>
    </row>
    <row r="45" spans="26:29" ht="12.75">
      <c r="Z45" s="20"/>
      <c r="AA45" s="20"/>
      <c r="AB45" s="20"/>
      <c r="AC45" s="20"/>
    </row>
    <row r="46" spans="26:29" ht="12.75">
      <c r="Z46" s="20"/>
      <c r="AA46" s="20"/>
      <c r="AB46" s="20"/>
      <c r="AC46" s="20"/>
    </row>
    <row r="47" spans="26:29" ht="12.75">
      <c r="Z47" s="20"/>
      <c r="AA47" s="20"/>
      <c r="AB47" s="20"/>
      <c r="AC47" s="20"/>
    </row>
    <row r="48" spans="26:29" ht="12.75">
      <c r="Z48" s="20"/>
      <c r="AA48" s="20"/>
      <c r="AB48" s="20"/>
      <c r="AC48" s="20"/>
    </row>
    <row r="49" spans="26:29" ht="12.75">
      <c r="Z49" s="20"/>
      <c r="AA49" s="20"/>
      <c r="AB49" s="20"/>
      <c r="AC49" s="20"/>
    </row>
    <row r="50" spans="26:29" ht="12.75">
      <c r="Z50" s="20"/>
      <c r="AA50" s="20"/>
      <c r="AB50" s="20"/>
      <c r="AC50" s="20"/>
    </row>
    <row r="51" spans="26:29" ht="12.75">
      <c r="Z51" s="20"/>
      <c r="AA51" s="20"/>
      <c r="AB51" s="20"/>
      <c r="AC51" s="20"/>
    </row>
    <row r="52" spans="26:29" ht="12.75">
      <c r="Z52" s="20"/>
      <c r="AA52" s="20"/>
      <c r="AB52" s="20"/>
      <c r="AC52" s="20"/>
    </row>
    <row r="53" spans="26:29" ht="12.75">
      <c r="Z53" s="20"/>
      <c r="AA53" s="20"/>
      <c r="AB53" s="20"/>
      <c r="AC53" s="20"/>
    </row>
    <row r="54" spans="26:29" ht="12.75">
      <c r="Z54" s="20"/>
      <c r="AA54" s="20"/>
      <c r="AB54" s="20"/>
      <c r="AC54" s="20"/>
    </row>
    <row r="55" spans="26:29" ht="12.75">
      <c r="Z55" s="20"/>
      <c r="AA55" s="20"/>
      <c r="AB55" s="20"/>
      <c r="AC55" s="20"/>
    </row>
    <row r="56" spans="26:29" ht="12.75">
      <c r="Z56" s="20"/>
      <c r="AA56" s="20"/>
      <c r="AB56" s="23" t="s">
        <v>6</v>
      </c>
      <c r="AC56" s="23" t="s">
        <v>7</v>
      </c>
    </row>
    <row r="57" spans="26:29" ht="12.75">
      <c r="Z57" s="20"/>
      <c r="AA57" s="20" t="s">
        <v>8</v>
      </c>
      <c r="AB57" s="24">
        <f>D22</f>
        <v>0</v>
      </c>
      <c r="AC57" s="24">
        <f>AB57</f>
        <v>0</v>
      </c>
    </row>
    <row r="58" spans="26:29" ht="12.75">
      <c r="Z58" s="20"/>
      <c r="AA58" s="20" t="s">
        <v>9</v>
      </c>
      <c r="AB58" s="24">
        <v>600</v>
      </c>
      <c r="AC58" s="24">
        <v>1200</v>
      </c>
    </row>
    <row r="59" spans="26:29" ht="12.75">
      <c r="Z59" s="20"/>
      <c r="AA59" s="20" t="s">
        <v>10</v>
      </c>
      <c r="AB59" s="24">
        <f>MIN(AB57:AB58)</f>
        <v>0</v>
      </c>
      <c r="AC59" s="24">
        <f>MIN(AC57:AC58)</f>
        <v>0</v>
      </c>
    </row>
    <row r="60" spans="26:29" ht="12.75">
      <c r="Z60" s="20"/>
      <c r="AA60" s="20"/>
      <c r="AB60" s="24"/>
      <c r="AC60" s="24"/>
    </row>
    <row r="61" spans="26:29" ht="12.75">
      <c r="Z61" s="20"/>
      <c r="AA61" s="20" t="s">
        <v>11</v>
      </c>
      <c r="AB61" s="24">
        <f>IF(AA42,300,0)</f>
        <v>0</v>
      </c>
      <c r="AC61" s="24">
        <f>IF(AA42,600,0)</f>
        <v>0</v>
      </c>
    </row>
    <row r="62" spans="26:29" ht="12.75">
      <c r="Z62" s="20"/>
      <c r="AA62" s="20"/>
      <c r="AB62" s="24"/>
      <c r="AC62" s="24"/>
    </row>
    <row r="63" spans="26:29" ht="12.75">
      <c r="Z63" s="20"/>
      <c r="AA63" s="20" t="s">
        <v>12</v>
      </c>
      <c r="AB63" s="24">
        <f>D30</f>
        <v>0</v>
      </c>
      <c r="AC63" s="24">
        <f>D30</f>
        <v>0</v>
      </c>
    </row>
    <row r="64" spans="26:29" ht="12.75">
      <c r="Z64" s="20"/>
      <c r="AA64" s="20" t="s">
        <v>13</v>
      </c>
      <c r="AB64" s="24">
        <v>300</v>
      </c>
      <c r="AC64" s="24">
        <v>300</v>
      </c>
    </row>
    <row r="65" spans="26:29" ht="12.75">
      <c r="Z65" s="20"/>
      <c r="AA65" s="20" t="s">
        <v>10</v>
      </c>
      <c r="AB65" s="24">
        <f>IF(AB59+AB61=0,0,AB63*AB64)</f>
        <v>0</v>
      </c>
      <c r="AC65" s="24">
        <f>IF(AC59+AC61=0,0,AC63*AC64)</f>
        <v>0</v>
      </c>
    </row>
    <row r="66" spans="26:29" ht="12.75">
      <c r="Z66" s="20"/>
      <c r="AA66" s="20"/>
      <c r="AB66" s="24"/>
      <c r="AC66" s="24"/>
    </row>
    <row r="67" spans="26:29" ht="12.75">
      <c r="Z67" s="20"/>
      <c r="AA67" s="20" t="s">
        <v>14</v>
      </c>
      <c r="AB67" s="24">
        <f>MAX((AB59+AB65),(AB61+AB65))</f>
        <v>0</v>
      </c>
      <c r="AC67" s="24">
        <f>MAX((AC59+AC65),(AC61+AC65))</f>
        <v>0</v>
      </c>
    </row>
    <row r="68" spans="26:29" ht="12.75">
      <c r="Z68" s="20"/>
      <c r="AA68" s="20" t="s">
        <v>15</v>
      </c>
      <c r="AB68" s="24">
        <f>IF(D26&gt;75000,((D26-75000)*0.05),0)</f>
        <v>0</v>
      </c>
      <c r="AC68" s="24">
        <f>IF(D26&gt;150000,((D26-150000)*0.05),0)</f>
        <v>0</v>
      </c>
    </row>
    <row r="69" spans="26:29" ht="12.75">
      <c r="Z69" s="20"/>
      <c r="AA69" s="20" t="s">
        <v>10</v>
      </c>
      <c r="AB69" s="24">
        <f>IF(AB67-AB68&lt;0,0,AB67-AB68)</f>
        <v>0</v>
      </c>
      <c r="AC69" s="24">
        <f>IF(AC67-AC68&lt;0,0,AC67-AC68)</f>
        <v>0</v>
      </c>
    </row>
  </sheetData>
  <sheetProtection sheet="1" objects="1" scenarios="1" selectLockedCells="1"/>
  <printOptions horizontalCentered="1"/>
  <pageMargins left="0.75" right="0.75" top="1" bottom="1" header="0.5" footer="0.5"/>
  <pageSetup horizontalDpi="600" verticalDpi="600" orientation="portrait"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tim</cp:lastModifiedBy>
  <cp:lastPrinted>2008-02-20T20:37:56Z</cp:lastPrinted>
  <dcterms:created xsi:type="dcterms:W3CDTF">2008-02-19T04:12:46Z</dcterms:created>
  <dcterms:modified xsi:type="dcterms:W3CDTF">2008-02-22T21:21:40Z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223459084</vt:i4>
  </property>
  <property fmtid="{D5CDD505-2E9C-101B-9397-08002B2CF9AE}" pid="3" name="_EmailSubject">
    <vt:lpwstr>Rebate calculator12.xls</vt:lpwstr>
  </property>
  <property fmtid="{D5CDD505-2E9C-101B-9397-08002B2CF9AE}" pid="4" name="_AuthorEmail">
    <vt:lpwstr>Tim@spidell.com</vt:lpwstr>
  </property>
  <property fmtid="{D5CDD505-2E9C-101B-9397-08002B2CF9AE}" pid="5" name="_AuthorEmailDisplayName">
    <vt:lpwstr>Tim Hilger</vt:lpwstr>
  </property>
  <property fmtid="{D5CDD505-2E9C-101B-9397-08002B2CF9AE}" pid="6" name="_PreviousAdHocReviewCycleID">
    <vt:i4>386434958</vt:i4>
  </property>
</Properties>
</file>